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emf" ContentType="image/x-emf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1640"/>
  </bookViews>
  <sheets>
    <sheet name="ING3 Medias" sheetId="3" r:id="rId1"/>
    <sheet name="ING3 Prueba" sheetId="1" r:id="rId2"/>
    <sheet name="ING3 Gráfico1" sheetId="4" r:id="rId3"/>
    <sheet name="ING3 Gráfico2" sheetId="6" r:id="rId4"/>
    <sheet name="1D" sheetId="7" r:id="rId5"/>
  </sheets>
  <externalReferences>
    <externalReference r:id="rId6"/>
  </externalReferences>
  <definedNames>
    <definedName name="_1D_ING3_19_08_2014" localSheetId="4">'1D'!$A$1:$R$27</definedName>
    <definedName name="_xlnm._FilterDatabase" localSheetId="1" hidden="1">'ING3 Prueba'!$A$6:$R$32</definedName>
    <definedName name="_xlnm.Print_Area" localSheetId="1">'ING3 Prueba'!$A$2:$S$32</definedName>
    <definedName name="_xlnm.Print_Titles" localSheetId="1">'ING3 Prueba'!$1:$6</definedName>
  </definedNames>
  <calcPr calcId="124519"/>
</workbook>
</file>

<file path=xl/calcChain.xml><?xml version="1.0" encoding="utf-8"?>
<calcChain xmlns="http://schemas.openxmlformats.org/spreadsheetml/2006/main">
  <c r="S31" i="1"/>
  <c r="S29"/>
  <c r="S27"/>
  <c r="S25"/>
  <c r="S23"/>
  <c r="S21"/>
  <c r="S19"/>
  <c r="S17"/>
  <c r="S15"/>
  <c r="S13"/>
  <c r="S11"/>
  <c r="S9"/>
  <c r="S7"/>
  <c r="S32"/>
  <c r="S30"/>
  <c r="S28"/>
  <c r="S26"/>
  <c r="S24"/>
  <c r="S22"/>
  <c r="S20"/>
  <c r="S18"/>
  <c r="S16"/>
  <c r="S14"/>
  <c r="S12"/>
  <c r="S10"/>
  <c r="S8"/>
  <c r="A13" i="3"/>
  <c r="C2" i="1"/>
  <c r="C4"/>
  <c r="C3"/>
  <c r="A1"/>
</calcChain>
</file>

<file path=xl/connections.xml><?xml version="1.0" encoding="utf-8"?>
<connections xmlns="http://schemas.openxmlformats.org/spreadsheetml/2006/main">
  <connection id="1" name="(1D)ING3_19-08-2014" type="6" refreshedVersion="3" deleted="1" background="1" saveData="1">
    <textPr sourceFile="I:\temporal\EvCensal\Curso2013_2014\Resultados\HojasExcelRespuestas\(1D)ING3_19-08-2014.csv" thousands=" 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<sst xmlns="http://schemas.openxmlformats.org/spreadsheetml/2006/main" count="239" uniqueCount="94">
  <si>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</si>
  <si>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</si>
  <si>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</si>
  <si>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</si>
  <si>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</si>
  <si>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</si>
  <si>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</si>
  <si>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</si>
  <si>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</si>
  <si>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</si>
  <si>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</si>
  <si>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</si>
  <si>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</si>
  <si>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</si>
  <si>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</si>
  <si>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</si>
  <si>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</si>
  <si>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</si>
  <si>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Nivel S-C</t>
  </si>
  <si>
    <t>inco- rrectas</t>
  </si>
  <si>
    <t>Nivel SC</t>
  </si>
  <si>
    <t>% respuestas Aragón …</t>
  </si>
  <si>
    <t>incorrectas</t>
  </si>
  <si>
    <t>Preg.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</si>
  <si>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</si>
  <si>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</si>
  <si>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</si>
  <si>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</si>
  <si>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</si>
  <si>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</si>
  <si>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</si>
  <si>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parcialmente correcta</t>
  </si>
  <si>
    <t>ATENCIÓN: SUSTITUIR COLUMNAS EN AMARILLO POR LOS DATOS DEL CENTRO DEL INFORME 2B y 3B</t>
  </si>
  <si>
    <t>Diferencia ARA-Centro</t>
  </si>
  <si>
    <t>Media centro</t>
  </si>
  <si>
    <t>Este curso, no procede</t>
  </si>
  <si>
    <t>C 1-Escuchar</t>
  </si>
  <si>
    <t>C 2-Leer</t>
  </si>
  <si>
    <t>C 3-Escribir</t>
  </si>
  <si>
    <t>P 1-Identificación</t>
  </si>
  <si>
    <t>P 2-Análisis</t>
  </si>
  <si>
    <t>P 3-Creación</t>
  </si>
  <si>
    <t>CODIGO_VISIBLE</t>
  </si>
  <si>
    <t>PROCESO</t>
  </si>
  <si>
    <t>CONTENIDO</t>
  </si>
  <si>
    <t>ORDEN</t>
  </si>
  <si>
    <t>NUM_RESPUESTAS</t>
  </si>
  <si>
    <t>RESPUESTA_1</t>
  </si>
  <si>
    <t>RESPUESTA_2</t>
  </si>
  <si>
    <t>RESPUESTA_3</t>
  </si>
  <si>
    <t>RESPUESTA_4</t>
  </si>
  <si>
    <t>RESPUESTA_5</t>
  </si>
  <si>
    <t>RESPUESTA_6</t>
  </si>
  <si>
    <t>RESPUESTA_7</t>
  </si>
  <si>
    <t>BLANCO</t>
  </si>
  <si>
    <t>VALOR_0</t>
  </si>
  <si>
    <t>VALOR_1</t>
  </si>
  <si>
    <t>VALOR_2</t>
  </si>
  <si>
    <t>VALOR_3</t>
  </si>
  <si>
    <t>VALOR_PONDERADO</t>
  </si>
  <si>
    <t>ING310.01</t>
  </si>
  <si>
    <t>ING310.02</t>
  </si>
  <si>
    <t>ING310.03</t>
  </si>
  <si>
    <t>ING310.04</t>
  </si>
  <si>
    <t>ING310.05</t>
  </si>
  <si>
    <t>ING310.06</t>
  </si>
  <si>
    <t>ING310.07</t>
  </si>
  <si>
    <t>ING310.08</t>
  </si>
  <si>
    <t>ING310.09</t>
  </si>
  <si>
    <t>ING310.10</t>
  </si>
  <si>
    <t>ING310.11</t>
  </si>
  <si>
    <t>ING311.01</t>
  </si>
  <si>
    <t>ING311.02</t>
  </si>
  <si>
    <t>ING311.03</t>
  </si>
  <si>
    <t>ING311.04</t>
  </si>
  <si>
    <t>ING311.05</t>
  </si>
  <si>
    <t>ING311.06</t>
  </si>
  <si>
    <t>ING311.07</t>
  </si>
  <si>
    <t>ING311.08</t>
  </si>
  <si>
    <t>ING312.01</t>
  </si>
  <si>
    <t>ING312.02</t>
  </si>
  <si>
    <t>ING312.03</t>
  </si>
  <si>
    <t>ING312.04</t>
  </si>
  <si>
    <t>ING312.05</t>
  </si>
  <si>
    <t>ING312.06</t>
  </si>
  <si>
    <t>ING312.07</t>
  </si>
  <si>
    <t>1-Escuchar</t>
  </si>
  <si>
    <t>2-Leer</t>
  </si>
  <si>
    <t>3-Escribir</t>
  </si>
  <si>
    <t>1-Identificación</t>
  </si>
  <si>
    <t>2-Análisis</t>
  </si>
  <si>
    <t>3-Creación</t>
  </si>
  <si>
    <t>Inglés - 3º Primaria</t>
  </si>
  <si>
    <t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</si>
</sst>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quotePrefix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3" borderId="0" xfId="0" applyFont="1" applyFill="1"/>
    <xf numFmtId="2" fontId="1" fillId="0" borderId="0" xfId="0" applyNumberFormat="1" applyFont="1"/>
    <xf numFmtId="0" fontId="3" fillId="0" borderId="0" xfId="0" applyFont="1" applyFill="1" applyBorder="1"/>
    <xf numFmtId="0" fontId="3" fillId="0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2" borderId="0" xfId="0" applyNumberFormat="1" applyFont="1" applyFill="1"/>
    <xf numFmtId="0" fontId="5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/>
    <xf numFmtId="0" fontId="1" fillId="2" borderId="19" xfId="0" applyFont="1" applyFill="1" applyBorder="1" applyAlignment="1"/>
    <xf numFmtId="0" fontId="0" fillId="0" borderId="1" xfId="0" applyFill="1" applyBorder="1" applyAlignment="1"/>
    <xf numFmtId="0" fontId="1" fillId="0" borderId="20" xfId="0" applyFont="1" applyFill="1" applyBorder="1" applyAlignment="1">
      <alignment horizontal="center" wrapText="1"/>
    </xf>
    <xf numFmtId="0" fontId="1" fillId="2" borderId="21" xfId="0" applyFont="1" applyFill="1" applyBorder="1" applyAlignment="1"/>
    <xf numFmtId="0" fontId="1" fillId="2" borderId="1" xfId="0" applyFont="1" applyFill="1" applyBorder="1" applyAlignment="1"/>
    <xf numFmtId="0" fontId="1" fillId="0" borderId="20" xfId="0" applyFont="1" applyFill="1" applyBorder="1" applyAlignment="1"/>
    <xf numFmtId="0" fontId="1" fillId="2" borderId="20" xfId="0" applyFont="1" applyFill="1" applyBorder="1" applyAlignment="1"/>
    <xf numFmtId="0" fontId="1" fillId="0" borderId="2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20" xfId="0" applyFill="1" applyBorder="1" applyAlignment="1"/>
    <xf numFmtId="0" fontId="0" fillId="0" borderId="21" xfId="0" applyFill="1" applyBorder="1" applyAlignment="1"/>
    <xf numFmtId="0" fontId="1" fillId="2" borderId="22" xfId="0" applyFont="1" applyFill="1" applyBorder="1" applyAlignment="1"/>
    <xf numFmtId="0" fontId="1" fillId="2" borderId="2" xfId="0" applyFont="1" applyFill="1" applyBorder="1" applyAlignment="1"/>
    <xf numFmtId="0" fontId="1" fillId="0" borderId="23" xfId="0" applyFont="1" applyFill="1" applyBorder="1" applyAlignment="1"/>
    <xf numFmtId="0" fontId="1" fillId="2" borderId="23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0" borderId="7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24" xfId="0" applyFont="1" applyFill="1" applyBorder="1" applyAlignment="1"/>
    <xf numFmtId="0" fontId="1" fillId="2" borderId="9" xfId="0" applyFont="1" applyFill="1" applyBorder="1" applyAlignment="1"/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6" xfId="0" applyFont="1" applyFill="1" applyBorder="1" applyAlignment="1"/>
    <xf numFmtId="0" fontId="1" fillId="0" borderId="2" xfId="0" applyFont="1" applyFill="1" applyBorder="1"/>
    <xf numFmtId="0" fontId="3" fillId="0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Fill="1"/>
    <xf numFmtId="0" fontId="0" fillId="6" borderId="21" xfId="0" applyFill="1" applyBorder="1" applyAlignment="1"/>
    <xf numFmtId="0" fontId="0" fillId="6" borderId="1" xfId="0" applyFill="1" applyBorder="1" applyAlignment="1"/>
    <xf numFmtId="0" fontId="1" fillId="6" borderId="21" xfId="0" applyFont="1" applyFill="1" applyBorder="1" applyAlignment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6" borderId="20" xfId="0" applyFont="1" applyFill="1" applyBorder="1" applyAlignment="1"/>
    <xf numFmtId="0" fontId="1" fillId="6" borderId="7" xfId="0" applyFont="1" applyFill="1" applyBorder="1" applyAlignment="1"/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1657768148505491"/>
          <c:y val="7.4285714285714302E-2"/>
          <c:w val="0.65106994372359106"/>
          <c:h val="0.55714285714285738"/>
        </c:manualLayout>
      </c:layout>
      <c:barChart>
        <c:barDir val="col"/>
        <c:grouping val="clustered"/>
        <c:ser>
          <c:idx val="2"/>
          <c:order val="1"/>
          <c:tx>
            <c:strRef>
              <c:f>'ING3 Medias'!$C$4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'ING3 Medias'!$A$5:$A$11</c:f>
              <c:strCache>
                <c:ptCount val="7"/>
                <c:pt idx="0">
                  <c:v>Inglés - 3º Primaria</c:v>
                </c:pt>
                <c:pt idx="1">
                  <c:v>C 1-Escuchar</c:v>
                </c:pt>
                <c:pt idx="2">
                  <c:v>C 2-Leer</c:v>
                </c:pt>
                <c:pt idx="3">
                  <c:v>C 3-Escribir</c:v>
                </c:pt>
                <c:pt idx="4">
                  <c:v>P 1-Identificación</c:v>
                </c:pt>
                <c:pt idx="5">
                  <c:v>P 2-Análisis</c:v>
                </c:pt>
                <c:pt idx="6">
                  <c:v>P 3-Creación</c:v>
                </c:pt>
              </c:strCache>
            </c:strRef>
          </c:cat>
          <c:val>
            <c:numRef>
              <c:f>'ING3 Medias'!$C$5:$C$11</c:f>
              <c:numCache>
                <c:formatCode>0.00</c:formatCode>
                <c:ptCount val="7"/>
              </c:numCache>
            </c:numRef>
          </c:val>
        </c:ser>
        <c:axId val="70547712"/>
        <c:axId val="81613952"/>
      </c:barChart>
      <c:lineChart>
        <c:grouping val="standard"/>
        <c:ser>
          <c:idx val="1"/>
          <c:order val="0"/>
          <c:tx>
            <c:strRef>
              <c:f>'ING3 Medias'!$B$4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'ING3 Medias'!$A$5:$A$11</c:f>
              <c:strCache>
                <c:ptCount val="7"/>
                <c:pt idx="0">
                  <c:v>Inglés - 3º Primaria</c:v>
                </c:pt>
                <c:pt idx="1">
                  <c:v>C 1-Escuchar</c:v>
                </c:pt>
                <c:pt idx="2">
                  <c:v>C 2-Leer</c:v>
                </c:pt>
                <c:pt idx="3">
                  <c:v>C 3-Escribir</c:v>
                </c:pt>
                <c:pt idx="4">
                  <c:v>P 1-Identificación</c:v>
                </c:pt>
                <c:pt idx="5">
                  <c:v>P 2-Análisis</c:v>
                </c:pt>
                <c:pt idx="6">
                  <c:v>P 3-Creación</c:v>
                </c:pt>
              </c:strCache>
            </c:strRef>
          </c:cat>
          <c:val>
            <c:numRef>
              <c:f>'ING3 Medias'!$B$5:$B$11</c:f>
              <c:numCache>
                <c:formatCode>0.00</c:formatCode>
                <c:ptCount val="7"/>
                <c:pt idx="0" formatCode="General">
                  <c:v>490.33</c:v>
                </c:pt>
                <c:pt idx="1">
                  <c:v>492.06</c:v>
                </c:pt>
                <c:pt idx="2">
                  <c:v>504.65</c:v>
                </c:pt>
                <c:pt idx="3">
                  <c:v>501.74</c:v>
                </c:pt>
                <c:pt idx="4">
                  <c:v>498.29</c:v>
                </c:pt>
                <c:pt idx="5">
                  <c:v>502.99</c:v>
                </c:pt>
                <c:pt idx="6">
                  <c:v>499.8</c:v>
                </c:pt>
              </c:numCache>
            </c:numRef>
          </c:val>
        </c:ser>
        <c:marker val="1"/>
        <c:axId val="70547712"/>
        <c:axId val="81613952"/>
      </c:lineChart>
      <c:catAx>
        <c:axId val="7054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32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613952"/>
        <c:crosses val="autoZero"/>
        <c:auto val="1"/>
        <c:lblAlgn val="ctr"/>
        <c:lblOffset val="100"/>
        <c:tickLblSkip val="1"/>
        <c:tickMarkSkip val="1"/>
      </c:catAx>
      <c:valAx>
        <c:axId val="81613952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54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35350260361833"/>
          <c:y val="0.29142857142857165"/>
          <c:w val="0.10695187165775398"/>
          <c:h val="0.122857142857142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032057911065151E-2"/>
          <c:y val="6.2711864406779685E-2"/>
          <c:w val="0.79524301964839739"/>
          <c:h val="0.8254237288135593"/>
        </c:manualLayout>
      </c:layout>
      <c:barChart>
        <c:barDir val="col"/>
        <c:grouping val="clustered"/>
        <c:ser>
          <c:idx val="0"/>
          <c:order val="0"/>
          <c:tx>
            <c:strRef>
              <c:f>'ING3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'ING3 Prueba'!$B$7:$B$32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'ING3 Prueba'!$N$7:$N$32</c:f>
              <c:numCache>
                <c:formatCode>General</c:formatCode>
                <c:ptCount val="26"/>
              </c:numCache>
            </c:numRef>
          </c:val>
        </c:ser>
        <c:axId val="95508736"/>
        <c:axId val="95769344"/>
      </c:barChart>
      <c:lineChart>
        <c:grouping val="standard"/>
        <c:ser>
          <c:idx val="1"/>
          <c:order val="1"/>
          <c:tx>
            <c:strRef>
              <c:f>'ING3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'ING3 Prueba'!$B$7:$B$32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'ING3 Prueba'!$R$7:$R$32</c:f>
              <c:numCache>
                <c:formatCode>0.00</c:formatCode>
                <c:ptCount val="26"/>
                <c:pt idx="0">
                  <c:v>82.71</c:v>
                </c:pt>
                <c:pt idx="1">
                  <c:v>65.94</c:v>
                </c:pt>
                <c:pt idx="2">
                  <c:v>72.790000000000006</c:v>
                </c:pt>
                <c:pt idx="3">
                  <c:v>25</c:v>
                </c:pt>
                <c:pt idx="4">
                  <c:v>30.08</c:v>
                </c:pt>
                <c:pt idx="5">
                  <c:v>29.21</c:v>
                </c:pt>
                <c:pt idx="6">
                  <c:v>29.88</c:v>
                </c:pt>
                <c:pt idx="7">
                  <c:v>67.89</c:v>
                </c:pt>
                <c:pt idx="8">
                  <c:v>71.290000000000006</c:v>
                </c:pt>
                <c:pt idx="9">
                  <c:v>77.459999999999994</c:v>
                </c:pt>
                <c:pt idx="10">
                  <c:v>77.23</c:v>
                </c:pt>
                <c:pt idx="11">
                  <c:v>32.159999999999997</c:v>
                </c:pt>
                <c:pt idx="12">
                  <c:v>20.28</c:v>
                </c:pt>
                <c:pt idx="13">
                  <c:v>66.42</c:v>
                </c:pt>
                <c:pt idx="14">
                  <c:v>67.510000000000005</c:v>
                </c:pt>
                <c:pt idx="15">
                  <c:v>84.65</c:v>
                </c:pt>
                <c:pt idx="16">
                  <c:v>74.91</c:v>
                </c:pt>
                <c:pt idx="17">
                  <c:v>83.19</c:v>
                </c:pt>
                <c:pt idx="18">
                  <c:v>44.49</c:v>
                </c:pt>
                <c:pt idx="19">
                  <c:v>62.34</c:v>
                </c:pt>
                <c:pt idx="20">
                  <c:v>76.78</c:v>
                </c:pt>
                <c:pt idx="21">
                  <c:v>65.97</c:v>
                </c:pt>
                <c:pt idx="22">
                  <c:v>65.38</c:v>
                </c:pt>
                <c:pt idx="23">
                  <c:v>63.68</c:v>
                </c:pt>
                <c:pt idx="24">
                  <c:v>59.08</c:v>
                </c:pt>
                <c:pt idx="25">
                  <c:v>29.37</c:v>
                </c:pt>
              </c:numCache>
            </c:numRef>
          </c:val>
        </c:ser>
        <c:marker val="1"/>
        <c:axId val="95508736"/>
        <c:axId val="95769344"/>
      </c:lineChart>
      <c:catAx>
        <c:axId val="9550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Pregunta</a:t>
                </a:r>
              </a:p>
            </c:rich>
          </c:tx>
          <c:layout>
            <c:manualLayout>
              <c:xMode val="edge"/>
              <c:yMode val="edge"/>
              <c:x val="0.43536711478800427"/>
              <c:y val="0.94067796610169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769344"/>
        <c:crosses val="autoZero"/>
        <c:auto val="1"/>
        <c:lblAlgn val="ctr"/>
        <c:lblOffset val="100"/>
        <c:tickLblSkip val="1"/>
        <c:tickMarkSkip val="1"/>
      </c:catAx>
      <c:valAx>
        <c:axId val="957693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respuesta correcta</a:t>
                </a:r>
              </a:p>
            </c:rich>
          </c:tx>
          <c:layout>
            <c:manualLayout>
              <c:xMode val="edge"/>
              <c:yMode val="edge"/>
              <c:x val="1.2409513960703202E-2"/>
              <c:y val="0.293220338983050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508736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97311271975198"/>
          <c:y val="0.42542372881355944"/>
          <c:w val="0.11789038262668053"/>
          <c:h val="7.2881355932203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480868665977251E-2"/>
          <c:y val="5.2542372881355916E-2"/>
          <c:w val="0.80868665977249221"/>
          <c:h val="0.8406779661016951"/>
        </c:manualLayout>
      </c:layout>
      <c:barChart>
        <c:barDir val="col"/>
        <c:grouping val="clustered"/>
        <c:ser>
          <c:idx val="1"/>
          <c:order val="0"/>
          <c:tx>
            <c:strRef>
              <c:f>'ING3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'ING3 Prueba'!$B$7:$B$32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'ING3 Prueba'!$R$7:$R$32</c:f>
              <c:numCache>
                <c:formatCode>0.00</c:formatCode>
                <c:ptCount val="26"/>
                <c:pt idx="0">
                  <c:v>82.71</c:v>
                </c:pt>
                <c:pt idx="1">
                  <c:v>65.94</c:v>
                </c:pt>
                <c:pt idx="2">
                  <c:v>72.790000000000006</c:v>
                </c:pt>
                <c:pt idx="3">
                  <c:v>25</c:v>
                </c:pt>
                <c:pt idx="4">
                  <c:v>30.08</c:v>
                </c:pt>
                <c:pt idx="5">
                  <c:v>29.21</c:v>
                </c:pt>
                <c:pt idx="6">
                  <c:v>29.88</c:v>
                </c:pt>
                <c:pt idx="7">
                  <c:v>67.89</c:v>
                </c:pt>
                <c:pt idx="8">
                  <c:v>71.290000000000006</c:v>
                </c:pt>
                <c:pt idx="9">
                  <c:v>77.459999999999994</c:v>
                </c:pt>
                <c:pt idx="10">
                  <c:v>77.23</c:v>
                </c:pt>
                <c:pt idx="11">
                  <c:v>32.159999999999997</c:v>
                </c:pt>
                <c:pt idx="12">
                  <c:v>20.28</c:v>
                </c:pt>
                <c:pt idx="13">
                  <c:v>66.42</c:v>
                </c:pt>
                <c:pt idx="14">
                  <c:v>67.510000000000005</c:v>
                </c:pt>
                <c:pt idx="15">
                  <c:v>84.65</c:v>
                </c:pt>
                <c:pt idx="16">
                  <c:v>74.91</c:v>
                </c:pt>
                <c:pt idx="17">
                  <c:v>83.19</c:v>
                </c:pt>
                <c:pt idx="18">
                  <c:v>44.49</c:v>
                </c:pt>
                <c:pt idx="19">
                  <c:v>62.34</c:v>
                </c:pt>
                <c:pt idx="20">
                  <c:v>76.78</c:v>
                </c:pt>
                <c:pt idx="21">
                  <c:v>65.97</c:v>
                </c:pt>
                <c:pt idx="22">
                  <c:v>65.38</c:v>
                </c:pt>
                <c:pt idx="23">
                  <c:v>63.68</c:v>
                </c:pt>
                <c:pt idx="24">
                  <c:v>59.08</c:v>
                </c:pt>
                <c:pt idx="25">
                  <c:v>29.37</c:v>
                </c:pt>
              </c:numCache>
            </c:numRef>
          </c:val>
        </c:ser>
        <c:ser>
          <c:idx val="0"/>
          <c:order val="1"/>
          <c:tx>
            <c:strRef>
              <c:f>'ING3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25400">
              <a:noFill/>
            </a:ln>
          </c:spPr>
          <c:errBars>
            <c:errBarType val="minus"/>
            <c:errValType val="percentage"/>
            <c:val val="100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val>
            <c:numRef>
              <c:f>'ING3 Prueba'!$N$7:$N$32</c:f>
              <c:numCache>
                <c:formatCode>General</c:formatCode>
                <c:ptCount val="26"/>
              </c:numCache>
            </c:numRef>
          </c:val>
        </c:ser>
        <c:gapWidth val="100"/>
        <c:overlap val="100"/>
        <c:axId val="69832704"/>
        <c:axId val="69835008"/>
      </c:barChart>
      <c:lineChart>
        <c:grouping val="standard"/>
        <c:ser>
          <c:idx val="2"/>
          <c:order val="2"/>
          <c:tx>
            <c:strRef>
              <c:f>'ING3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9525">
                <a:noFill/>
              </a:ln>
            </c:spPr>
          </c:marker>
          <c:val>
            <c:numRef>
              <c:f>'ING3 Prueba'!$N$7:$N$32</c:f>
              <c:numCache>
                <c:formatCode>General</c:formatCode>
                <c:ptCount val="26"/>
              </c:numCache>
            </c:numRef>
          </c:val>
        </c:ser>
        <c:marker val="1"/>
        <c:axId val="69832704"/>
        <c:axId val="69835008"/>
      </c:lineChart>
      <c:catAx>
        <c:axId val="6983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Pregunta</a:t>
                </a:r>
              </a:p>
            </c:rich>
          </c:tx>
          <c:layout>
            <c:manualLayout>
              <c:xMode val="edge"/>
              <c:yMode val="edge"/>
              <c:x val="0.42709414441697896"/>
              <c:y val="0.945762711864406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35008"/>
        <c:crosses val="autoZero"/>
        <c:auto val="1"/>
        <c:lblAlgn val="ctr"/>
        <c:lblOffset val="100"/>
        <c:tickLblSkip val="1"/>
        <c:tickMarkSkip val="1"/>
      </c:catAx>
      <c:valAx>
        <c:axId val="69835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32704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318087318087367"/>
          <c:y val="0.43050847457627134"/>
          <c:w val="0.12370062370062378"/>
          <c:h val="7.45762711864407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7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28575</xdr:rowOff>
    </xdr:from>
    <xdr:to>
      <xdr:col>7</xdr:col>
      <xdr:colOff>581025</xdr:colOff>
      <xdr:row>33</xdr:row>
      <xdr:rowOff>123825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0.32625</cdr:x>
      <cdr:y>0.0035</cdr:y>
    </cdr:from>
    <cdr:to>
      <cdr:x>0.654</cdr:x>
      <cdr:y>0.039</cdr:y>
    </cdr:to>
    <cdr:sp macro="" textlink="'[1]AAC4 Medias'!$A$12">
      <cdr:nvSpPr>
        <cdr:cNvPr id="1024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004983" y="19669"/>
          <a:ext cx="3018798" cy="199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63050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</cdr:x>
      <cdr:y>0.0075</cdr:y>
    </cdr:from>
    <cdr:to>
      <cdr:x>0.70025</cdr:x>
      <cdr:y>0.042</cdr:y>
    </cdr:to>
    <cdr:sp macro="" textlink="'[1]AAC4 Medias'!$A$12">
      <cdr:nvSpPr>
        <cdr:cNvPr id="4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10562" y="42148"/>
          <a:ext cx="4239213" cy="193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AC4%20Media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C4 Media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1D)ING3_19-08-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/>
  </sheetViews>
  <sheetFormatPr baseColWidth="10" defaultRowHeight="12.75"/>
  <cols>
    <col min="1" max="1" width="30.85546875" bestFit="1" customWidth="1"/>
  </cols>
  <sheetData>
    <row r="1" spans="1:10">
      <c r="A1" s="18" t="s">
        <v>25</v>
      </c>
      <c r="B1" s="15"/>
      <c r="D1" s="122" t="s">
        <v>32</v>
      </c>
      <c r="E1" s="123"/>
      <c r="F1" s="123"/>
      <c r="G1" s="123"/>
      <c r="H1" s="124"/>
      <c r="I1" s="35"/>
      <c r="J1" s="35"/>
    </row>
    <row r="2" spans="1:10">
      <c r="A2" s="9" t="s">
        <v>18</v>
      </c>
      <c r="B2" s="109" t="s">
        <v>35</v>
      </c>
      <c r="C2" s="17"/>
      <c r="D2" s="123"/>
      <c r="E2" s="123"/>
      <c r="F2" s="123"/>
      <c r="G2" s="123"/>
      <c r="H2" s="124"/>
    </row>
    <row r="3" spans="1:10">
      <c r="A3" s="9" t="s">
        <v>12</v>
      </c>
      <c r="B3" s="34"/>
    </row>
    <row r="4" spans="1:10">
      <c r="A4" s="1" t="s">
        <v>11</v>
      </c>
      <c r="B4" s="8" t="s">
        <v>13</v>
      </c>
      <c r="C4" s="8" t="s">
        <v>14</v>
      </c>
      <c r="D4" s="110" t="s">
        <v>15</v>
      </c>
      <c r="E4" s="110" t="s">
        <v>16</v>
      </c>
      <c r="F4" s="8" t="s">
        <v>17</v>
      </c>
    </row>
    <row r="5" spans="1:10">
      <c r="A5" s="1" t="s">
        <v>92</v>
      </c>
      <c r="B5" s="1">
        <v>490.33</v>
      </c>
      <c r="C5" s="15"/>
      <c r="D5" s="109" t="s">
        <v>35</v>
      </c>
      <c r="E5" s="111"/>
      <c r="F5" s="15"/>
    </row>
    <row r="6" spans="1:10">
      <c r="A6" s="9" t="s">
        <v>36</v>
      </c>
      <c r="B6" s="19">
        <v>492.06</v>
      </c>
      <c r="C6" s="38"/>
      <c r="D6" s="16"/>
      <c r="E6" s="9"/>
      <c r="F6" s="38"/>
    </row>
    <row r="7" spans="1:10">
      <c r="A7" s="9" t="s">
        <v>37</v>
      </c>
      <c r="B7" s="19">
        <v>504.65</v>
      </c>
      <c r="C7" s="38"/>
      <c r="D7" s="16"/>
      <c r="E7" s="9"/>
      <c r="F7" s="38"/>
    </row>
    <row r="8" spans="1:10">
      <c r="A8" s="9" t="s">
        <v>38</v>
      </c>
      <c r="B8" s="19">
        <v>501.74</v>
      </c>
      <c r="C8" s="38"/>
      <c r="D8" s="16"/>
      <c r="E8" s="9"/>
      <c r="F8" s="38"/>
    </row>
    <row r="9" spans="1:10">
      <c r="A9" s="9" t="s">
        <v>39</v>
      </c>
      <c r="B9" s="19">
        <v>498.29</v>
      </c>
      <c r="C9" s="38"/>
      <c r="D9" s="16"/>
      <c r="E9" s="9"/>
      <c r="F9" s="38"/>
    </row>
    <row r="10" spans="1:10">
      <c r="A10" s="9" t="s">
        <v>40</v>
      </c>
      <c r="B10" s="19">
        <v>502.99</v>
      </c>
      <c r="C10" s="38"/>
      <c r="D10" s="16"/>
      <c r="E10" s="9"/>
      <c r="F10" s="38"/>
    </row>
    <row r="11" spans="1:10">
      <c r="A11" s="9" t="s">
        <v>41</v>
      </c>
      <c r="B11" s="19">
        <v>499.8</v>
      </c>
      <c r="C11" s="38"/>
      <c r="D11" s="16"/>
      <c r="E11" s="9"/>
      <c r="F11" s="38"/>
    </row>
    <row r="13" spans="1:10">
      <c r="A13" s="39" t="str">
        <f>"Centro "&amp;B1&amp;" "&amp;A5</f>
        <v>Centro  Inglés - 3º Primaria</v>
      </c>
    </row>
    <row r="26" spans="14:14">
      <c r="N26" s="10"/>
    </row>
    <row r="27" spans="14:14">
      <c r="N27" s="10"/>
    </row>
    <row r="28" spans="14:14">
      <c r="N28" s="10"/>
    </row>
    <row r="29" spans="14:14">
      <c r="N29" s="10"/>
    </row>
    <row r="30" spans="14:14">
      <c r="N30" s="10"/>
    </row>
    <row r="31" spans="14:14">
      <c r="N31" s="10"/>
    </row>
    <row r="32" spans="14:14">
      <c r="N32" s="10"/>
    </row>
  </sheetData>
  <mergeCells count="1">
    <mergeCell ref="D1:H2"/>
  </mergeCells>
  <phoneticPr fontId="1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workbookViewId="0">
      <selection sqref="A1:B1"/>
    </sheetView>
  </sheetViews>
  <sheetFormatPr baseColWidth="10" defaultRowHeight="11.25"/>
  <cols>
    <col min="1" max="1" width="9.28515625" style="3" customWidth="1"/>
    <col min="2" max="2" width="4.5703125" style="2" customWidth="1"/>
    <col min="3" max="3" width="25.28515625" style="2" bestFit="1" customWidth="1"/>
    <col min="4" max="4" width="28.85546875" style="2" customWidth="1"/>
    <col min="5" max="5" width="5.7109375" style="2" customWidth="1"/>
    <col min="6" max="8" width="5.85546875" style="2" customWidth="1"/>
    <col min="9" max="9" width="5.85546875" style="3" customWidth="1"/>
    <col min="10" max="10" width="5.85546875" style="4" customWidth="1"/>
    <col min="11" max="18" width="7.7109375" style="2" customWidth="1"/>
    <col min="19" max="19" width="10.7109375" style="2" customWidth="1"/>
    <col min="20" max="16384" width="11.42578125" style="2"/>
  </cols>
  <sheetData>
    <row r="1" spans="1:20" s="11" customFormat="1">
      <c r="A1" s="132">
        <f>'ING3 Medias'!B1</f>
        <v>0</v>
      </c>
      <c r="B1" s="132"/>
      <c r="J1" s="12"/>
    </row>
    <row r="2" spans="1:20" s="11" customFormat="1">
      <c r="A2" s="133" t="s">
        <v>12</v>
      </c>
      <c r="B2" s="133"/>
      <c r="C2" s="20">
        <f>+'ING3 Medias'!B3</f>
        <v>0</v>
      </c>
      <c r="E2" s="135" t="s">
        <v>24</v>
      </c>
      <c r="F2" s="136"/>
      <c r="G2" s="136"/>
      <c r="H2" s="136"/>
      <c r="I2" s="136"/>
      <c r="J2" s="136"/>
      <c r="K2" s="136"/>
      <c r="L2" s="136"/>
      <c r="M2" s="136"/>
      <c r="N2" s="136"/>
      <c r="O2" s="36"/>
      <c r="P2" s="36"/>
      <c r="Q2" s="36"/>
      <c r="R2" s="36"/>
    </row>
    <row r="3" spans="1:20" s="11" customFormat="1">
      <c r="A3" s="133" t="s">
        <v>34</v>
      </c>
      <c r="B3" s="133"/>
      <c r="C3" s="20">
        <f>+'ING3 Medias'!C5</f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6"/>
      <c r="P3" s="36"/>
      <c r="Q3" s="36"/>
      <c r="R3" s="36"/>
    </row>
    <row r="4" spans="1:20" s="13" customFormat="1">
      <c r="A4" s="134" t="s">
        <v>20</v>
      </c>
      <c r="B4" s="134"/>
      <c r="C4" s="21" t="str">
        <f>+'ING3 Medias'!B2</f>
        <v>Este curso, no procede</v>
      </c>
      <c r="E4" s="11"/>
      <c r="J4" s="14"/>
    </row>
    <row r="5" spans="1:20" s="30" customFormat="1" ht="22.5" customHeight="1">
      <c r="A5" s="125" t="s">
        <v>6</v>
      </c>
      <c r="B5" s="128"/>
      <c r="C5" s="125" t="s">
        <v>9</v>
      </c>
      <c r="D5" s="127"/>
      <c r="E5" s="32"/>
      <c r="F5" s="129" t="s">
        <v>28</v>
      </c>
      <c r="G5" s="130"/>
      <c r="H5" s="130"/>
      <c r="I5" s="130"/>
      <c r="J5" s="131"/>
      <c r="K5" s="125" t="s">
        <v>26</v>
      </c>
      <c r="L5" s="126"/>
      <c r="M5" s="127"/>
      <c r="N5" s="128"/>
      <c r="O5" s="125" t="s">
        <v>21</v>
      </c>
      <c r="P5" s="126"/>
      <c r="Q5" s="127"/>
      <c r="R5" s="128"/>
      <c r="S5" s="42"/>
    </row>
    <row r="6" spans="1:20" s="29" customFormat="1" ht="35.1" customHeight="1">
      <c r="A6" s="22" t="s">
        <v>7</v>
      </c>
      <c r="B6" s="23" t="s">
        <v>23</v>
      </c>
      <c r="C6" s="24" t="s">
        <v>10</v>
      </c>
      <c r="D6" s="31" t="s">
        <v>0</v>
      </c>
      <c r="E6" s="33" t="s">
        <v>27</v>
      </c>
      <c r="F6" s="43" t="s">
        <v>1</v>
      </c>
      <c r="G6" s="43" t="s">
        <v>2</v>
      </c>
      <c r="H6" s="43" t="s">
        <v>3</v>
      </c>
      <c r="I6" s="44" t="s">
        <v>4</v>
      </c>
      <c r="J6" s="45" t="s">
        <v>5</v>
      </c>
      <c r="K6" s="25" t="s">
        <v>8</v>
      </c>
      <c r="L6" s="26" t="s">
        <v>19</v>
      </c>
      <c r="M6" s="27" t="s">
        <v>31</v>
      </c>
      <c r="N6" s="28" t="s">
        <v>30</v>
      </c>
      <c r="O6" s="46" t="s">
        <v>8</v>
      </c>
      <c r="P6" s="47" t="s">
        <v>22</v>
      </c>
      <c r="Q6" s="48" t="s">
        <v>31</v>
      </c>
      <c r="R6" s="49" t="s">
        <v>29</v>
      </c>
      <c r="S6" s="50" t="s">
        <v>33</v>
      </c>
      <c r="T6" s="40"/>
    </row>
    <row r="7" spans="1:20" s="37" customFormat="1" ht="20.100000000000001" customHeight="1">
      <c r="A7" s="37" t="s">
        <v>79</v>
      </c>
      <c r="B7" s="79">
        <v>1</v>
      </c>
      <c r="C7" s="37" t="s">
        <v>86</v>
      </c>
      <c r="D7" s="80" t="s">
        <v>89</v>
      </c>
      <c r="E7" s="76"/>
      <c r="F7" s="103"/>
      <c r="G7" s="104"/>
      <c r="H7" s="104"/>
      <c r="I7" s="104"/>
      <c r="J7" s="53"/>
      <c r="K7" s="51"/>
      <c r="L7" s="52"/>
      <c r="M7" s="54"/>
      <c r="N7" s="55"/>
      <c r="O7" s="87">
        <v>0.1</v>
      </c>
      <c r="P7" s="88">
        <v>17.18</v>
      </c>
      <c r="Q7" s="88" t="s">
        <v>93</v>
      </c>
      <c r="R7" s="89">
        <v>82.71</v>
      </c>
      <c r="S7" s="90">
        <f t="shared" ref="S7:S16" si="0">R7-N7</f>
        <v>82.71</v>
      </c>
      <c r="T7" s="41"/>
    </row>
    <row r="8" spans="1:20" s="37" customFormat="1" ht="20.100000000000001" customHeight="1">
      <c r="A8" s="37" t="s">
        <v>80</v>
      </c>
      <c r="B8" s="79">
        <v>2</v>
      </c>
      <c r="C8" s="37" t="s">
        <v>86</v>
      </c>
      <c r="D8" s="80" t="s">
        <v>89</v>
      </c>
      <c r="E8" s="77"/>
      <c r="F8" s="66"/>
      <c r="G8" s="56"/>
      <c r="H8" s="56"/>
      <c r="I8" s="56"/>
      <c r="J8" s="57"/>
      <c r="K8" s="58"/>
      <c r="L8" s="59"/>
      <c r="M8" s="60"/>
      <c r="N8" s="61"/>
      <c r="O8" s="91">
        <v>0.08</v>
      </c>
      <c r="P8" s="92">
        <v>33.979999999999997</v>
      </c>
      <c r="Q8" s="92" t="s">
        <v>93</v>
      </c>
      <c r="R8" s="93">
        <v>65.94</v>
      </c>
      <c r="S8" s="94">
        <f t="shared" si="0"/>
        <v>65.94</v>
      </c>
      <c r="T8" s="41"/>
    </row>
    <row r="9" spans="1:20" s="37" customFormat="1" ht="20.100000000000001" customHeight="1">
      <c r="A9" s="37" t="s">
        <v>81</v>
      </c>
      <c r="B9" s="79">
        <v>3</v>
      </c>
      <c r="C9" s="37" t="s">
        <v>86</v>
      </c>
      <c r="D9" s="80" t="s">
        <v>89</v>
      </c>
      <c r="E9" s="77"/>
      <c r="F9" s="62"/>
      <c r="G9" s="63"/>
      <c r="H9" s="63"/>
      <c r="I9" s="64"/>
      <c r="J9" s="57"/>
      <c r="K9" s="58"/>
      <c r="L9" s="59"/>
      <c r="M9" s="60"/>
      <c r="N9" s="61"/>
      <c r="O9" s="91">
        <v>0.13</v>
      </c>
      <c r="P9" s="92">
        <v>27.09</v>
      </c>
      <c r="Q9" s="92" t="s">
        <v>93</v>
      </c>
      <c r="R9" s="93">
        <v>72.790000000000006</v>
      </c>
      <c r="S9" s="94">
        <f t="shared" si="0"/>
        <v>72.790000000000006</v>
      </c>
      <c r="T9" s="41"/>
    </row>
    <row r="10" spans="1:20" s="37" customFormat="1" ht="20.100000000000001" customHeight="1">
      <c r="A10" s="37" t="s">
        <v>82</v>
      </c>
      <c r="B10" s="79">
        <v>4</v>
      </c>
      <c r="C10" s="37" t="s">
        <v>86</v>
      </c>
      <c r="D10" s="80" t="s">
        <v>90</v>
      </c>
      <c r="E10" s="77"/>
      <c r="F10" s="62"/>
      <c r="G10" s="63"/>
      <c r="H10" s="63"/>
      <c r="I10" s="64"/>
      <c r="J10" s="57"/>
      <c r="K10" s="58"/>
      <c r="L10" s="59"/>
      <c r="M10" s="120"/>
      <c r="N10" s="61"/>
      <c r="O10" s="91">
        <v>1.43</v>
      </c>
      <c r="P10" s="92">
        <v>39.549999999999997</v>
      </c>
      <c r="Q10" s="92">
        <v>34.01</v>
      </c>
      <c r="R10" s="93">
        <v>25</v>
      </c>
      <c r="S10" s="94">
        <f t="shared" si="0"/>
        <v>25</v>
      </c>
      <c r="T10" s="41"/>
    </row>
    <row r="11" spans="1:20" s="37" customFormat="1" ht="20.100000000000001" customHeight="1">
      <c r="A11" s="37" t="s">
        <v>83</v>
      </c>
      <c r="B11" s="79">
        <v>5</v>
      </c>
      <c r="C11" s="37" t="s">
        <v>86</v>
      </c>
      <c r="D11" s="80" t="s">
        <v>90</v>
      </c>
      <c r="E11" s="77"/>
      <c r="F11" s="62"/>
      <c r="G11" s="63"/>
      <c r="H11" s="63"/>
      <c r="I11" s="63"/>
      <c r="J11" s="57"/>
      <c r="K11" s="58"/>
      <c r="L11" s="59"/>
      <c r="M11" s="120"/>
      <c r="N11" s="61"/>
      <c r="O11" s="95">
        <v>1.41</v>
      </c>
      <c r="P11" s="96">
        <v>25.02</v>
      </c>
      <c r="Q11" s="96">
        <v>43.49</v>
      </c>
      <c r="R11" s="97">
        <v>30.08</v>
      </c>
      <c r="S11" s="98">
        <f t="shared" si="0"/>
        <v>30.08</v>
      </c>
      <c r="T11" s="41"/>
    </row>
    <row r="12" spans="1:20" s="37" customFormat="1" ht="20.100000000000001" customHeight="1">
      <c r="A12" s="37" t="s">
        <v>84</v>
      </c>
      <c r="B12" s="79">
        <v>6</v>
      </c>
      <c r="C12" s="37" t="s">
        <v>86</v>
      </c>
      <c r="D12" s="80" t="s">
        <v>91</v>
      </c>
      <c r="E12" s="77"/>
      <c r="F12" s="62"/>
      <c r="G12" s="63"/>
      <c r="H12" s="63"/>
      <c r="I12" s="63"/>
      <c r="J12" s="57"/>
      <c r="K12" s="58"/>
      <c r="L12" s="59"/>
      <c r="M12" s="120"/>
      <c r="N12" s="61"/>
      <c r="O12" s="95">
        <v>0.62</v>
      </c>
      <c r="P12" s="96">
        <v>40.97</v>
      </c>
      <c r="Q12" s="96">
        <v>29.21</v>
      </c>
      <c r="R12" s="97">
        <v>29.21</v>
      </c>
      <c r="S12" s="98">
        <f t="shared" si="0"/>
        <v>29.21</v>
      </c>
      <c r="T12" s="41"/>
    </row>
    <row r="13" spans="1:20" s="37" customFormat="1" ht="20.100000000000001" customHeight="1">
      <c r="A13" s="37" t="s">
        <v>85</v>
      </c>
      <c r="B13" s="79">
        <v>7</v>
      </c>
      <c r="C13" s="37" t="s">
        <v>86</v>
      </c>
      <c r="D13" s="80" t="s">
        <v>91</v>
      </c>
      <c r="E13" s="77"/>
      <c r="F13" s="62"/>
      <c r="G13" s="63"/>
      <c r="H13" s="63"/>
      <c r="I13" s="63"/>
      <c r="J13" s="57"/>
      <c r="K13" s="58"/>
      <c r="L13" s="59"/>
      <c r="M13" s="120"/>
      <c r="N13" s="61"/>
      <c r="O13" s="95">
        <v>0.65</v>
      </c>
      <c r="P13" s="96">
        <v>42.69</v>
      </c>
      <c r="Q13" s="96">
        <v>26.77</v>
      </c>
      <c r="R13" s="97">
        <v>29.88</v>
      </c>
      <c r="S13" s="98">
        <f t="shared" si="0"/>
        <v>29.88</v>
      </c>
      <c r="T13" s="41"/>
    </row>
    <row r="14" spans="1:20" s="37" customFormat="1" ht="20.100000000000001" customHeight="1">
      <c r="A14" s="37" t="s">
        <v>71</v>
      </c>
      <c r="B14" s="79">
        <v>8</v>
      </c>
      <c r="C14" s="37" t="s">
        <v>88</v>
      </c>
      <c r="D14" s="80" t="s">
        <v>89</v>
      </c>
      <c r="E14" s="77"/>
      <c r="F14" s="62"/>
      <c r="G14" s="63"/>
      <c r="H14" s="63"/>
      <c r="I14" s="63"/>
      <c r="J14" s="57"/>
      <c r="K14" s="58"/>
      <c r="L14" s="59"/>
      <c r="M14" s="60"/>
      <c r="N14" s="61"/>
      <c r="O14" s="95">
        <v>0.23</v>
      </c>
      <c r="P14" s="96">
        <v>31.88</v>
      </c>
      <c r="Q14" s="96" t="s">
        <v>93</v>
      </c>
      <c r="R14" s="97">
        <v>67.89</v>
      </c>
      <c r="S14" s="98">
        <f t="shared" si="0"/>
        <v>67.89</v>
      </c>
      <c r="T14" s="41"/>
    </row>
    <row r="15" spans="1:20" s="37" customFormat="1" ht="20.100000000000001" customHeight="1">
      <c r="A15" s="37" t="s">
        <v>72</v>
      </c>
      <c r="B15" s="79">
        <v>9</v>
      </c>
      <c r="C15" s="37" t="s">
        <v>88</v>
      </c>
      <c r="D15" s="80" t="s">
        <v>89</v>
      </c>
      <c r="E15" s="77"/>
      <c r="F15" s="62"/>
      <c r="G15" s="63"/>
      <c r="H15" s="63"/>
      <c r="I15" s="63"/>
      <c r="J15" s="65"/>
      <c r="K15" s="58"/>
      <c r="L15" s="59"/>
      <c r="M15" s="60"/>
      <c r="N15" s="61"/>
      <c r="O15" s="95">
        <v>0.26</v>
      </c>
      <c r="P15" s="96">
        <v>28.45</v>
      </c>
      <c r="Q15" s="96" t="s">
        <v>93</v>
      </c>
      <c r="R15" s="97">
        <v>71.290000000000006</v>
      </c>
      <c r="S15" s="98">
        <f t="shared" si="0"/>
        <v>71.290000000000006</v>
      </c>
      <c r="T15" s="41"/>
    </row>
    <row r="16" spans="1:20" s="37" customFormat="1" ht="20.100000000000001" customHeight="1">
      <c r="A16" s="37" t="s">
        <v>73</v>
      </c>
      <c r="B16" s="79">
        <v>10</v>
      </c>
      <c r="C16" s="37" t="s">
        <v>88</v>
      </c>
      <c r="D16" s="80" t="s">
        <v>89</v>
      </c>
      <c r="E16" s="77"/>
      <c r="F16" s="62"/>
      <c r="G16" s="63"/>
      <c r="H16" s="63"/>
      <c r="I16" s="63"/>
      <c r="J16" s="57"/>
      <c r="K16" s="58"/>
      <c r="L16" s="59"/>
      <c r="M16" s="60"/>
      <c r="N16" s="61"/>
      <c r="O16" s="95">
        <v>0.41</v>
      </c>
      <c r="P16" s="96">
        <v>22.13</v>
      </c>
      <c r="Q16" s="96" t="s">
        <v>93</v>
      </c>
      <c r="R16" s="97">
        <v>77.459999999999994</v>
      </c>
      <c r="S16" s="98">
        <f t="shared" si="0"/>
        <v>77.459999999999994</v>
      </c>
      <c r="T16" s="41"/>
    </row>
    <row r="17" spans="1:20" s="37" customFormat="1" ht="20.100000000000001" customHeight="1">
      <c r="A17" s="37" t="s">
        <v>74</v>
      </c>
      <c r="B17" s="79">
        <v>11</v>
      </c>
      <c r="C17" s="37" t="s">
        <v>88</v>
      </c>
      <c r="D17" s="80" t="s">
        <v>90</v>
      </c>
      <c r="E17" s="77"/>
      <c r="F17" s="112"/>
      <c r="G17" s="113"/>
      <c r="H17" s="117"/>
      <c r="I17" s="117"/>
      <c r="J17" s="57"/>
      <c r="K17" s="67"/>
      <c r="L17" s="68"/>
      <c r="M17" s="69"/>
      <c r="N17" s="70"/>
      <c r="O17" s="95">
        <v>0.69</v>
      </c>
      <c r="P17" s="96">
        <v>22.08</v>
      </c>
      <c r="Q17" s="96" t="s">
        <v>93</v>
      </c>
      <c r="R17" s="97">
        <v>77.23</v>
      </c>
      <c r="S17" s="98">
        <f>R17-N17</f>
        <v>77.23</v>
      </c>
      <c r="T17" s="41"/>
    </row>
    <row r="18" spans="1:20" s="37" customFormat="1" ht="20.100000000000001" customHeight="1">
      <c r="A18" s="37" t="s">
        <v>75</v>
      </c>
      <c r="B18" s="79">
        <v>12</v>
      </c>
      <c r="C18" s="37" t="s">
        <v>88</v>
      </c>
      <c r="D18" s="80" t="s">
        <v>90</v>
      </c>
      <c r="E18" s="77"/>
      <c r="F18" s="112"/>
      <c r="G18" s="117"/>
      <c r="H18" s="113"/>
      <c r="I18" s="117"/>
      <c r="J18" s="57"/>
      <c r="K18" s="58"/>
      <c r="L18" s="59"/>
      <c r="M18" s="60"/>
      <c r="N18" s="61"/>
      <c r="O18" s="95">
        <v>0.61</v>
      </c>
      <c r="P18" s="96">
        <v>67.23</v>
      </c>
      <c r="Q18" s="96" t="s">
        <v>93</v>
      </c>
      <c r="R18" s="97">
        <v>32.159999999999997</v>
      </c>
      <c r="S18" s="98">
        <f t="shared" ref="S18:S32" si="1">R18-N18</f>
        <v>32.159999999999997</v>
      </c>
      <c r="T18" s="41"/>
    </row>
    <row r="19" spans="1:20" s="37" customFormat="1" ht="20.100000000000001" customHeight="1">
      <c r="A19" s="37" t="s">
        <v>76</v>
      </c>
      <c r="B19" s="79">
        <v>13</v>
      </c>
      <c r="C19" s="37" t="s">
        <v>88</v>
      </c>
      <c r="D19" s="80" t="s">
        <v>91</v>
      </c>
      <c r="E19" s="77"/>
      <c r="F19" s="66"/>
      <c r="G19" s="56"/>
      <c r="H19" s="56"/>
      <c r="I19" s="56"/>
      <c r="J19" s="57"/>
      <c r="K19" s="58"/>
      <c r="L19" s="59"/>
      <c r="M19" s="120"/>
      <c r="N19" s="61"/>
      <c r="O19" s="95">
        <v>1.26</v>
      </c>
      <c r="P19" s="96">
        <v>55.71</v>
      </c>
      <c r="Q19" s="96">
        <v>22.75</v>
      </c>
      <c r="R19" s="97">
        <v>20.28</v>
      </c>
      <c r="S19" s="98">
        <f t="shared" si="1"/>
        <v>20.28</v>
      </c>
      <c r="T19" s="41"/>
    </row>
    <row r="20" spans="1:20" s="37" customFormat="1" ht="20.100000000000001" customHeight="1">
      <c r="A20" s="37" t="s">
        <v>77</v>
      </c>
      <c r="B20" s="79">
        <v>14</v>
      </c>
      <c r="C20" s="37" t="s">
        <v>88</v>
      </c>
      <c r="D20" s="80" t="s">
        <v>91</v>
      </c>
      <c r="E20" s="77"/>
      <c r="F20" s="114"/>
      <c r="G20" s="118"/>
      <c r="H20" s="118"/>
      <c r="I20" s="115"/>
      <c r="J20" s="57"/>
      <c r="K20" s="58"/>
      <c r="L20" s="59"/>
      <c r="M20" s="60"/>
      <c r="N20" s="61"/>
      <c r="O20" s="95">
        <v>1.17</v>
      </c>
      <c r="P20" s="96">
        <v>32.42</v>
      </c>
      <c r="Q20" s="96" t="s">
        <v>93</v>
      </c>
      <c r="R20" s="97">
        <v>66.42</v>
      </c>
      <c r="S20" s="98">
        <f t="shared" si="1"/>
        <v>66.42</v>
      </c>
      <c r="T20" s="41"/>
    </row>
    <row r="21" spans="1:20" s="37" customFormat="1" ht="20.100000000000001" customHeight="1">
      <c r="A21" s="37" t="s">
        <v>78</v>
      </c>
      <c r="B21" s="79">
        <v>15</v>
      </c>
      <c r="C21" s="37" t="s">
        <v>88</v>
      </c>
      <c r="D21" s="80" t="s">
        <v>91</v>
      </c>
      <c r="E21" s="77"/>
      <c r="F21" s="114"/>
      <c r="G21" s="115"/>
      <c r="H21" s="118"/>
      <c r="I21" s="119"/>
      <c r="J21" s="57"/>
      <c r="K21" s="58"/>
      <c r="L21" s="59"/>
      <c r="M21" s="63"/>
      <c r="N21" s="61"/>
      <c r="O21" s="91">
        <v>1.36</v>
      </c>
      <c r="P21" s="92">
        <v>31.12</v>
      </c>
      <c r="Q21" s="92" t="s">
        <v>93</v>
      </c>
      <c r="R21" s="93">
        <v>67.510000000000005</v>
      </c>
      <c r="S21" s="94">
        <f t="shared" si="1"/>
        <v>67.510000000000005</v>
      </c>
      <c r="T21" s="41"/>
    </row>
    <row r="22" spans="1:20" s="37" customFormat="1" ht="20.100000000000001" customHeight="1">
      <c r="A22" s="37" t="s">
        <v>60</v>
      </c>
      <c r="B22" s="79">
        <v>16</v>
      </c>
      <c r="C22" s="37" t="s">
        <v>87</v>
      </c>
      <c r="D22" s="80" t="s">
        <v>89</v>
      </c>
      <c r="E22" s="77"/>
      <c r="F22" s="114"/>
      <c r="G22" s="115"/>
      <c r="H22" s="115"/>
      <c r="I22" s="119"/>
      <c r="J22" s="57"/>
      <c r="K22" s="58"/>
      <c r="L22" s="59"/>
      <c r="M22" s="63"/>
      <c r="N22" s="61"/>
      <c r="O22" s="91">
        <v>1.42</v>
      </c>
      <c r="P22" s="92">
        <v>13.93</v>
      </c>
      <c r="Q22" s="92" t="s">
        <v>93</v>
      </c>
      <c r="R22" s="93">
        <v>84.65</v>
      </c>
      <c r="S22" s="94">
        <f t="shared" si="1"/>
        <v>84.65</v>
      </c>
      <c r="T22" s="41"/>
    </row>
    <row r="23" spans="1:20" s="37" customFormat="1" ht="20.100000000000001" customHeight="1">
      <c r="A23" s="37" t="s">
        <v>61</v>
      </c>
      <c r="B23" s="79">
        <v>17</v>
      </c>
      <c r="C23" s="37" t="s">
        <v>87</v>
      </c>
      <c r="D23" s="80" t="s">
        <v>89</v>
      </c>
      <c r="E23" s="77"/>
      <c r="F23" s="112"/>
      <c r="G23" s="117"/>
      <c r="H23" s="113"/>
      <c r="I23" s="113"/>
      <c r="J23" s="57"/>
      <c r="K23" s="58"/>
      <c r="L23" s="59"/>
      <c r="M23" s="60"/>
      <c r="N23" s="61"/>
      <c r="O23" s="91">
        <v>2.59</v>
      </c>
      <c r="P23" s="92">
        <v>22.5</v>
      </c>
      <c r="Q23" s="92" t="s">
        <v>93</v>
      </c>
      <c r="R23" s="93">
        <v>74.91</v>
      </c>
      <c r="S23" s="94">
        <f t="shared" si="1"/>
        <v>74.91</v>
      </c>
      <c r="T23" s="41"/>
    </row>
    <row r="24" spans="1:20" s="37" customFormat="1" ht="20.100000000000001" customHeight="1">
      <c r="A24" s="37" t="s">
        <v>62</v>
      </c>
      <c r="B24" s="79">
        <v>18</v>
      </c>
      <c r="C24" s="37" t="s">
        <v>87</v>
      </c>
      <c r="D24" s="80" t="s">
        <v>89</v>
      </c>
      <c r="E24" s="77"/>
      <c r="F24" s="112"/>
      <c r="G24" s="113"/>
      <c r="H24" s="117"/>
      <c r="I24" s="113"/>
      <c r="J24" s="57"/>
      <c r="K24" s="58"/>
      <c r="L24" s="59"/>
      <c r="M24" s="60"/>
      <c r="N24" s="61"/>
      <c r="O24" s="91">
        <v>1.47</v>
      </c>
      <c r="P24" s="92">
        <v>15.34</v>
      </c>
      <c r="Q24" s="92" t="s">
        <v>93</v>
      </c>
      <c r="R24" s="93">
        <v>83.19</v>
      </c>
      <c r="S24" s="94">
        <f t="shared" si="1"/>
        <v>83.19</v>
      </c>
      <c r="T24" s="41"/>
    </row>
    <row r="25" spans="1:20" s="37" customFormat="1" ht="20.100000000000001" customHeight="1">
      <c r="A25" s="37" t="s">
        <v>63</v>
      </c>
      <c r="B25" s="79">
        <v>19</v>
      </c>
      <c r="C25" s="37" t="s">
        <v>87</v>
      </c>
      <c r="D25" s="80" t="s">
        <v>90</v>
      </c>
      <c r="E25" s="77"/>
      <c r="F25" s="114"/>
      <c r="G25" s="118"/>
      <c r="H25" s="118"/>
      <c r="I25" s="116"/>
      <c r="J25" s="57"/>
      <c r="K25" s="58"/>
      <c r="L25" s="59"/>
      <c r="M25" s="60"/>
      <c r="N25" s="61"/>
      <c r="O25" s="91">
        <v>2.97</v>
      </c>
      <c r="P25" s="92">
        <v>52.54</v>
      </c>
      <c r="Q25" s="92" t="s">
        <v>93</v>
      </c>
      <c r="R25" s="93">
        <v>44.49</v>
      </c>
      <c r="S25" s="94">
        <f t="shared" si="1"/>
        <v>44.49</v>
      </c>
      <c r="T25" s="41"/>
    </row>
    <row r="26" spans="1:20" s="37" customFormat="1" ht="20.100000000000001" customHeight="1">
      <c r="A26" s="37" t="s">
        <v>64</v>
      </c>
      <c r="B26" s="79">
        <v>20</v>
      </c>
      <c r="C26" s="37" t="s">
        <v>87</v>
      </c>
      <c r="D26" s="80" t="s">
        <v>90</v>
      </c>
      <c r="E26" s="77"/>
      <c r="F26" s="114"/>
      <c r="G26" s="118"/>
      <c r="H26" s="115"/>
      <c r="I26" s="119"/>
      <c r="J26" s="57"/>
      <c r="K26" s="58"/>
      <c r="L26" s="59"/>
      <c r="M26" s="120"/>
      <c r="N26" s="61"/>
      <c r="O26" s="91">
        <v>1.42</v>
      </c>
      <c r="P26" s="92">
        <v>15.56</v>
      </c>
      <c r="Q26" s="92">
        <v>20.68</v>
      </c>
      <c r="R26" s="93">
        <v>62.34</v>
      </c>
      <c r="S26" s="94">
        <f t="shared" si="1"/>
        <v>62.34</v>
      </c>
      <c r="T26" s="41"/>
    </row>
    <row r="27" spans="1:20" s="37" customFormat="1" ht="20.100000000000001" customHeight="1">
      <c r="A27" s="37" t="s">
        <v>65</v>
      </c>
      <c r="B27" s="79">
        <v>21</v>
      </c>
      <c r="C27" s="37" t="s">
        <v>87</v>
      </c>
      <c r="D27" s="80" t="s">
        <v>90</v>
      </c>
      <c r="E27" s="77"/>
      <c r="F27" s="62"/>
      <c r="G27" s="63"/>
      <c r="H27" s="63"/>
      <c r="I27" s="64"/>
      <c r="J27" s="57"/>
      <c r="K27" s="58"/>
      <c r="L27" s="59"/>
      <c r="M27" s="60"/>
      <c r="N27" s="61"/>
      <c r="O27" s="91">
        <v>0.44</v>
      </c>
      <c r="P27" s="92">
        <v>22.78</v>
      </c>
      <c r="Q27" s="92" t="s">
        <v>93</v>
      </c>
      <c r="R27" s="93">
        <v>76.78</v>
      </c>
      <c r="S27" s="94">
        <f t="shared" si="1"/>
        <v>76.78</v>
      </c>
      <c r="T27" s="41"/>
    </row>
    <row r="28" spans="1:20" s="37" customFormat="1" ht="20.100000000000001" customHeight="1">
      <c r="A28" s="37" t="s">
        <v>66</v>
      </c>
      <c r="B28" s="79">
        <v>22</v>
      </c>
      <c r="C28" s="37" t="s">
        <v>87</v>
      </c>
      <c r="D28" s="80" t="s">
        <v>90</v>
      </c>
      <c r="E28" s="77"/>
      <c r="F28" s="62"/>
      <c r="G28" s="63"/>
      <c r="H28" s="63"/>
      <c r="I28" s="64"/>
      <c r="J28" s="57"/>
      <c r="K28" s="58"/>
      <c r="L28" s="59"/>
      <c r="M28" s="60"/>
      <c r="N28" s="61"/>
      <c r="O28" s="91">
        <v>0.52</v>
      </c>
      <c r="P28" s="92">
        <v>33.5</v>
      </c>
      <c r="Q28" s="92" t="s">
        <v>93</v>
      </c>
      <c r="R28" s="93">
        <v>65.97</v>
      </c>
      <c r="S28" s="94">
        <f t="shared" si="1"/>
        <v>65.97</v>
      </c>
      <c r="T28" s="41"/>
    </row>
    <row r="29" spans="1:20" s="37" customFormat="1" ht="20.100000000000001" customHeight="1">
      <c r="A29" s="37" t="s">
        <v>67</v>
      </c>
      <c r="B29" s="79">
        <v>23</v>
      </c>
      <c r="C29" s="37" t="s">
        <v>87</v>
      </c>
      <c r="D29" s="80" t="s">
        <v>90</v>
      </c>
      <c r="E29" s="77"/>
      <c r="F29" s="62"/>
      <c r="G29" s="63"/>
      <c r="H29" s="63"/>
      <c r="I29" s="64"/>
      <c r="J29" s="57"/>
      <c r="K29" s="58"/>
      <c r="L29" s="59"/>
      <c r="M29" s="60"/>
      <c r="N29" s="61"/>
      <c r="O29" s="91">
        <v>0.7</v>
      </c>
      <c r="P29" s="92">
        <v>33.92</v>
      </c>
      <c r="Q29" s="92" t="s">
        <v>93</v>
      </c>
      <c r="R29" s="93">
        <v>65.38</v>
      </c>
      <c r="S29" s="94">
        <f t="shared" si="1"/>
        <v>65.38</v>
      </c>
      <c r="T29" s="41"/>
    </row>
    <row r="30" spans="1:20" s="37" customFormat="1" ht="20.100000000000001" customHeight="1">
      <c r="A30" s="37" t="s">
        <v>68</v>
      </c>
      <c r="B30" s="79">
        <v>24</v>
      </c>
      <c r="C30" s="37" t="s">
        <v>87</v>
      </c>
      <c r="D30" s="80" t="s">
        <v>90</v>
      </c>
      <c r="E30" s="77"/>
      <c r="F30" s="62"/>
      <c r="G30" s="63"/>
      <c r="H30" s="63"/>
      <c r="I30" s="63"/>
      <c r="J30" s="57"/>
      <c r="K30" s="58"/>
      <c r="L30" s="59"/>
      <c r="M30" s="60"/>
      <c r="N30" s="61"/>
      <c r="O30" s="95">
        <v>0.94</v>
      </c>
      <c r="P30" s="96">
        <v>35.380000000000003</v>
      </c>
      <c r="Q30" s="96" t="s">
        <v>93</v>
      </c>
      <c r="R30" s="97">
        <v>63.68</v>
      </c>
      <c r="S30" s="98">
        <f t="shared" si="1"/>
        <v>63.68</v>
      </c>
      <c r="T30" s="41"/>
    </row>
    <row r="31" spans="1:20" s="37" customFormat="1" ht="20.100000000000001" customHeight="1">
      <c r="A31" s="81" t="s">
        <v>69</v>
      </c>
      <c r="B31" s="82">
        <v>25</v>
      </c>
      <c r="C31" s="81" t="s">
        <v>87</v>
      </c>
      <c r="D31" s="83" t="s">
        <v>91</v>
      </c>
      <c r="E31" s="77"/>
      <c r="F31" s="105"/>
      <c r="G31" s="64"/>
      <c r="H31" s="64"/>
      <c r="I31" s="64"/>
      <c r="J31" s="71"/>
      <c r="K31" s="58"/>
      <c r="L31" s="59"/>
      <c r="M31" s="115"/>
      <c r="N31" s="61"/>
      <c r="O31" s="91">
        <v>0.28999999999999998</v>
      </c>
      <c r="P31" s="92">
        <v>13.41</v>
      </c>
      <c r="Q31" s="92">
        <v>27.21</v>
      </c>
      <c r="R31" s="93">
        <v>59.08</v>
      </c>
      <c r="S31" s="94">
        <f t="shared" si="1"/>
        <v>59.08</v>
      </c>
      <c r="T31" s="41"/>
    </row>
    <row r="32" spans="1:20" s="37" customFormat="1" ht="20.100000000000001" customHeight="1">
      <c r="A32" s="84" t="s">
        <v>70</v>
      </c>
      <c r="B32" s="85">
        <v>26</v>
      </c>
      <c r="C32" s="84" t="s">
        <v>87</v>
      </c>
      <c r="D32" s="86" t="s">
        <v>91</v>
      </c>
      <c r="E32" s="78"/>
      <c r="F32" s="106"/>
      <c r="G32" s="107"/>
      <c r="H32" s="107"/>
      <c r="I32" s="107"/>
      <c r="J32" s="74"/>
      <c r="K32" s="72"/>
      <c r="L32" s="73"/>
      <c r="M32" s="121"/>
      <c r="N32" s="75"/>
      <c r="O32" s="99">
        <v>0.59</v>
      </c>
      <c r="P32" s="100">
        <v>46.34</v>
      </c>
      <c r="Q32" s="100">
        <v>23.69</v>
      </c>
      <c r="R32" s="101">
        <v>29.37</v>
      </c>
      <c r="S32" s="102">
        <f t="shared" si="1"/>
        <v>29.37</v>
      </c>
      <c r="T32" s="41"/>
    </row>
    <row r="33" spans="1:19">
      <c r="A33" s="5"/>
      <c r="B33" s="6"/>
      <c r="C33" s="6"/>
      <c r="D33" s="6"/>
      <c r="E33" s="6"/>
      <c r="F33" s="6"/>
      <c r="G33" s="6"/>
      <c r="H33" s="6"/>
      <c r="I33" s="5"/>
      <c r="J33" s="7"/>
      <c r="K33" s="6"/>
      <c r="L33" s="6"/>
      <c r="M33" s="108"/>
      <c r="N33" s="6"/>
      <c r="O33" s="6"/>
      <c r="P33" s="6"/>
      <c r="Q33" s="6"/>
      <c r="R33" s="6"/>
      <c r="S33" s="6"/>
    </row>
  </sheetData>
  <mergeCells count="10">
    <mergeCell ref="A1:B1"/>
    <mergeCell ref="A2:B2"/>
    <mergeCell ref="A3:B3"/>
    <mergeCell ref="A4:B4"/>
    <mergeCell ref="E2:N3"/>
    <mergeCell ref="O5:R5"/>
    <mergeCell ref="K5:N5"/>
    <mergeCell ref="A5:B5"/>
    <mergeCell ref="C5:D5"/>
    <mergeCell ref="F5:J5"/>
  </mergeCells>
  <phoneticPr fontId="1" type="noConversion"/>
  <printOptions horizontalCentered="1"/>
  <pageMargins left="0.39370078740157483" right="0.39370078740157483" top="0.39370078740157483" bottom="0.59055118110236227" header="0" footer="0"/>
  <pageSetup paperSize="9" scale="75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/>
  </sheetViews>
  <sheetFormatPr baseColWidth="10" defaultRowHeight="12.75"/>
  <cols>
    <col min="1" max="1" width="12" customWidth="1"/>
    <col min="2" max="3" width="11.7109375" bestFit="1" customWidth="1"/>
    <col min="4" max="4" width="7.5703125" bestFit="1" customWidth="1"/>
    <col min="5" max="5" width="6.42578125" customWidth="1"/>
    <col min="6" max="9" width="14.28515625" bestFit="1" customWidth="1"/>
    <col min="10" max="12" width="2.28515625" customWidth="1"/>
    <col min="13" max="13" width="8.5703125" bestFit="1" customWidth="1"/>
    <col min="14" max="17" width="9.28515625" bestFit="1" customWidth="1"/>
    <col min="18" max="18" width="20.28515625" bestFit="1" customWidth="1"/>
  </cols>
  <sheetData>
    <row r="1" spans="1:18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</row>
    <row r="2" spans="1:18">
      <c r="A2" t="s">
        <v>79</v>
      </c>
      <c r="B2" t="s">
        <v>89</v>
      </c>
      <c r="C2" t="s">
        <v>86</v>
      </c>
      <c r="D2">
        <v>1</v>
      </c>
      <c r="E2">
        <v>8573</v>
      </c>
      <c r="M2">
        <v>0.1</v>
      </c>
      <c r="N2">
        <v>17.18</v>
      </c>
      <c r="O2">
        <v>82.71</v>
      </c>
      <c r="P2">
        <v>0</v>
      </c>
      <c r="Q2">
        <v>0</v>
      </c>
      <c r="R2">
        <v>0</v>
      </c>
    </row>
    <row r="3" spans="1:18">
      <c r="A3" t="s">
        <v>80</v>
      </c>
      <c r="B3" t="s">
        <v>89</v>
      </c>
      <c r="C3" t="s">
        <v>86</v>
      </c>
      <c r="D3">
        <v>2</v>
      </c>
      <c r="E3">
        <v>8573</v>
      </c>
      <c r="M3">
        <v>0.08</v>
      </c>
      <c r="N3">
        <v>33.979999999999997</v>
      </c>
      <c r="O3">
        <v>65.94</v>
      </c>
      <c r="P3">
        <v>0</v>
      </c>
      <c r="Q3">
        <v>0</v>
      </c>
      <c r="R3">
        <v>0</v>
      </c>
    </row>
    <row r="4" spans="1:18">
      <c r="A4" t="s">
        <v>81</v>
      </c>
      <c r="B4" t="s">
        <v>89</v>
      </c>
      <c r="C4" t="s">
        <v>86</v>
      </c>
      <c r="D4">
        <v>3</v>
      </c>
      <c r="E4">
        <v>8573</v>
      </c>
      <c r="M4">
        <v>0.13</v>
      </c>
      <c r="N4">
        <v>27.09</v>
      </c>
      <c r="O4">
        <v>72.790000000000006</v>
      </c>
      <c r="P4">
        <v>0</v>
      </c>
      <c r="Q4">
        <v>0</v>
      </c>
      <c r="R4">
        <v>0</v>
      </c>
    </row>
    <row r="5" spans="1:18">
      <c r="A5" t="s">
        <v>82</v>
      </c>
      <c r="B5" t="s">
        <v>90</v>
      </c>
      <c r="C5" t="s">
        <v>86</v>
      </c>
      <c r="D5">
        <v>4</v>
      </c>
      <c r="E5">
        <v>8573</v>
      </c>
      <c r="M5">
        <v>1.43</v>
      </c>
      <c r="N5">
        <v>39.549999999999997</v>
      </c>
      <c r="O5">
        <v>34.01</v>
      </c>
      <c r="P5">
        <v>25</v>
      </c>
      <c r="Q5">
        <v>0</v>
      </c>
      <c r="R5">
        <v>0</v>
      </c>
    </row>
    <row r="6" spans="1:18">
      <c r="A6" t="s">
        <v>83</v>
      </c>
      <c r="B6" t="s">
        <v>90</v>
      </c>
      <c r="C6" t="s">
        <v>86</v>
      </c>
      <c r="D6">
        <v>5</v>
      </c>
      <c r="E6">
        <v>8573</v>
      </c>
      <c r="M6">
        <v>1.41</v>
      </c>
      <c r="N6">
        <v>25.02</v>
      </c>
      <c r="O6">
        <v>43.49</v>
      </c>
      <c r="P6">
        <v>30.08</v>
      </c>
      <c r="Q6">
        <v>0</v>
      </c>
      <c r="R6">
        <v>0</v>
      </c>
    </row>
    <row r="7" spans="1:18">
      <c r="A7" t="s">
        <v>84</v>
      </c>
      <c r="B7" t="s">
        <v>91</v>
      </c>
      <c r="C7" t="s">
        <v>86</v>
      </c>
      <c r="D7">
        <v>6</v>
      </c>
      <c r="E7">
        <v>8573</v>
      </c>
      <c r="M7">
        <v>0.62</v>
      </c>
      <c r="N7">
        <v>40.97</v>
      </c>
      <c r="O7">
        <v>29.21</v>
      </c>
      <c r="P7">
        <v>29.21</v>
      </c>
      <c r="Q7">
        <v>0</v>
      </c>
      <c r="R7">
        <v>0</v>
      </c>
    </row>
    <row r="8" spans="1:18">
      <c r="A8" t="s">
        <v>85</v>
      </c>
      <c r="B8" t="s">
        <v>91</v>
      </c>
      <c r="C8" t="s">
        <v>86</v>
      </c>
      <c r="D8">
        <v>7</v>
      </c>
      <c r="E8">
        <v>8573</v>
      </c>
      <c r="M8">
        <v>0.65</v>
      </c>
      <c r="N8">
        <v>42.69</v>
      </c>
      <c r="O8">
        <v>26.77</v>
      </c>
      <c r="P8">
        <v>29.88</v>
      </c>
      <c r="Q8">
        <v>0</v>
      </c>
      <c r="R8">
        <v>0</v>
      </c>
    </row>
    <row r="9" spans="1:18">
      <c r="A9" t="s">
        <v>71</v>
      </c>
      <c r="B9" t="s">
        <v>89</v>
      </c>
      <c r="C9" t="s">
        <v>88</v>
      </c>
      <c r="D9">
        <v>8</v>
      </c>
      <c r="E9">
        <v>8573</v>
      </c>
      <c r="M9">
        <v>0.23</v>
      </c>
      <c r="N9">
        <v>31.88</v>
      </c>
      <c r="O9">
        <v>67.89</v>
      </c>
      <c r="P9">
        <v>0</v>
      </c>
      <c r="Q9">
        <v>0</v>
      </c>
      <c r="R9">
        <v>0</v>
      </c>
    </row>
    <row r="10" spans="1:18">
      <c r="A10" t="s">
        <v>72</v>
      </c>
      <c r="B10" t="s">
        <v>89</v>
      </c>
      <c r="C10" t="s">
        <v>88</v>
      </c>
      <c r="D10">
        <v>9</v>
      </c>
      <c r="E10">
        <v>8573</v>
      </c>
      <c r="M10">
        <v>0.26</v>
      </c>
      <c r="N10">
        <v>28.45</v>
      </c>
      <c r="O10">
        <v>71.290000000000006</v>
      </c>
      <c r="P10">
        <v>0</v>
      </c>
      <c r="Q10">
        <v>0</v>
      </c>
      <c r="R10">
        <v>0</v>
      </c>
    </row>
    <row r="11" spans="1:18">
      <c r="A11" t="s">
        <v>73</v>
      </c>
      <c r="B11" t="s">
        <v>89</v>
      </c>
      <c r="C11" t="s">
        <v>88</v>
      </c>
      <c r="D11">
        <v>10</v>
      </c>
      <c r="E11">
        <v>8573</v>
      </c>
      <c r="M11">
        <v>0.41</v>
      </c>
      <c r="N11">
        <v>22.13</v>
      </c>
      <c r="O11">
        <v>77.459999999999994</v>
      </c>
      <c r="P11">
        <v>0</v>
      </c>
      <c r="Q11">
        <v>0</v>
      </c>
      <c r="R11">
        <v>0</v>
      </c>
    </row>
    <row r="12" spans="1:18">
      <c r="A12" t="s">
        <v>74</v>
      </c>
      <c r="B12" t="s">
        <v>90</v>
      </c>
      <c r="C12" t="s">
        <v>88</v>
      </c>
      <c r="D12">
        <v>11</v>
      </c>
      <c r="E12">
        <v>8573</v>
      </c>
      <c r="F12">
        <v>4.21</v>
      </c>
      <c r="G12">
        <v>12.42</v>
      </c>
      <c r="H12">
        <v>81.41</v>
      </c>
      <c r="I12">
        <v>93.23</v>
      </c>
      <c r="M12">
        <v>0.69</v>
      </c>
      <c r="N12">
        <v>22.08</v>
      </c>
      <c r="O12">
        <v>77.23</v>
      </c>
      <c r="P12">
        <v>0</v>
      </c>
      <c r="Q12">
        <v>0</v>
      </c>
      <c r="R12">
        <v>0</v>
      </c>
    </row>
    <row r="13" spans="1:18">
      <c r="A13" t="s">
        <v>75</v>
      </c>
      <c r="B13" t="s">
        <v>90</v>
      </c>
      <c r="C13" t="s">
        <v>88</v>
      </c>
      <c r="D13">
        <v>12</v>
      </c>
      <c r="E13">
        <v>8573</v>
      </c>
      <c r="F13">
        <v>59.62</v>
      </c>
      <c r="G13">
        <v>42.18</v>
      </c>
      <c r="H13">
        <v>52.41</v>
      </c>
      <c r="I13">
        <v>38.5</v>
      </c>
      <c r="M13">
        <v>0.61</v>
      </c>
      <c r="N13">
        <v>67.23</v>
      </c>
      <c r="O13">
        <v>32.159999999999997</v>
      </c>
      <c r="P13">
        <v>0</v>
      </c>
      <c r="Q13">
        <v>0</v>
      </c>
      <c r="R13">
        <v>0</v>
      </c>
    </row>
    <row r="14" spans="1:18">
      <c r="A14" t="s">
        <v>76</v>
      </c>
      <c r="B14" t="s">
        <v>91</v>
      </c>
      <c r="C14" t="s">
        <v>88</v>
      </c>
      <c r="D14">
        <v>13</v>
      </c>
      <c r="E14">
        <v>8573</v>
      </c>
      <c r="M14">
        <v>1.26</v>
      </c>
      <c r="N14">
        <v>55.71</v>
      </c>
      <c r="O14">
        <v>22.75</v>
      </c>
      <c r="P14">
        <v>20.28</v>
      </c>
      <c r="Q14">
        <v>0</v>
      </c>
      <c r="R14">
        <v>0</v>
      </c>
    </row>
    <row r="15" spans="1:18">
      <c r="A15" t="s">
        <v>77</v>
      </c>
      <c r="B15" t="s">
        <v>91</v>
      </c>
      <c r="C15" t="s">
        <v>88</v>
      </c>
      <c r="D15">
        <v>14</v>
      </c>
      <c r="E15">
        <v>8573</v>
      </c>
      <c r="F15">
        <v>22.79</v>
      </c>
      <c r="G15">
        <v>76.22</v>
      </c>
      <c r="H15">
        <v>75.52</v>
      </c>
      <c r="I15">
        <v>20.100000000000001</v>
      </c>
      <c r="M15">
        <v>1.17</v>
      </c>
      <c r="N15">
        <v>32.42</v>
      </c>
      <c r="O15">
        <v>66.42</v>
      </c>
      <c r="P15">
        <v>0</v>
      </c>
      <c r="Q15">
        <v>0</v>
      </c>
      <c r="R15">
        <v>0</v>
      </c>
    </row>
    <row r="16" spans="1:18">
      <c r="A16" t="s">
        <v>78</v>
      </c>
      <c r="B16" t="s">
        <v>91</v>
      </c>
      <c r="C16" t="s">
        <v>88</v>
      </c>
      <c r="D16">
        <v>15</v>
      </c>
      <c r="E16">
        <v>8573</v>
      </c>
      <c r="F16">
        <v>17.010000000000002</v>
      </c>
      <c r="G16">
        <v>16.11</v>
      </c>
      <c r="H16">
        <v>81.55</v>
      </c>
      <c r="I16">
        <v>79.84</v>
      </c>
      <c r="M16">
        <v>1.36</v>
      </c>
      <c r="N16">
        <v>31.12</v>
      </c>
      <c r="O16">
        <v>67.510000000000005</v>
      </c>
      <c r="P16">
        <v>0</v>
      </c>
      <c r="Q16">
        <v>0</v>
      </c>
      <c r="R16">
        <v>0</v>
      </c>
    </row>
    <row r="17" spans="1:18">
      <c r="A17" t="s">
        <v>60</v>
      </c>
      <c r="B17" t="s">
        <v>89</v>
      </c>
      <c r="C17" t="s">
        <v>87</v>
      </c>
      <c r="D17">
        <v>16</v>
      </c>
      <c r="E17">
        <v>8573</v>
      </c>
      <c r="F17">
        <v>2.73</v>
      </c>
      <c r="G17">
        <v>6.19</v>
      </c>
      <c r="H17">
        <v>5</v>
      </c>
      <c r="I17">
        <v>84.65</v>
      </c>
      <c r="M17">
        <v>1.42</v>
      </c>
      <c r="N17">
        <v>13.93</v>
      </c>
      <c r="O17">
        <v>84.65</v>
      </c>
      <c r="P17">
        <v>0</v>
      </c>
      <c r="Q17">
        <v>0</v>
      </c>
      <c r="R17">
        <v>0</v>
      </c>
    </row>
    <row r="18" spans="1:18">
      <c r="A18" t="s">
        <v>61</v>
      </c>
      <c r="B18" t="s">
        <v>89</v>
      </c>
      <c r="C18" t="s">
        <v>87</v>
      </c>
      <c r="D18">
        <v>17</v>
      </c>
      <c r="E18">
        <v>8573</v>
      </c>
      <c r="F18">
        <v>6.43</v>
      </c>
      <c r="G18">
        <v>74.91</v>
      </c>
      <c r="H18">
        <v>8.27</v>
      </c>
      <c r="I18">
        <v>7.8</v>
      </c>
      <c r="M18">
        <v>2.59</v>
      </c>
      <c r="N18">
        <v>22.5</v>
      </c>
      <c r="O18">
        <v>74.91</v>
      </c>
      <c r="P18">
        <v>0</v>
      </c>
      <c r="Q18">
        <v>0</v>
      </c>
      <c r="R18">
        <v>0</v>
      </c>
    </row>
    <row r="19" spans="1:18">
      <c r="A19" t="s">
        <v>62</v>
      </c>
      <c r="B19" t="s">
        <v>89</v>
      </c>
      <c r="C19" t="s">
        <v>87</v>
      </c>
      <c r="D19">
        <v>18</v>
      </c>
      <c r="E19">
        <v>8573</v>
      </c>
      <c r="F19">
        <v>2.79</v>
      </c>
      <c r="G19">
        <v>6.23</v>
      </c>
      <c r="H19">
        <v>83.19</v>
      </c>
      <c r="I19">
        <v>6.32</v>
      </c>
      <c r="M19">
        <v>1.47</v>
      </c>
      <c r="N19">
        <v>15.34</v>
      </c>
      <c r="O19">
        <v>83.19</v>
      </c>
      <c r="P19">
        <v>0</v>
      </c>
      <c r="Q19">
        <v>0</v>
      </c>
      <c r="R19">
        <v>0</v>
      </c>
    </row>
    <row r="20" spans="1:18">
      <c r="A20" t="s">
        <v>63</v>
      </c>
      <c r="B20" t="s">
        <v>90</v>
      </c>
      <c r="C20" t="s">
        <v>87</v>
      </c>
      <c r="D20">
        <v>19</v>
      </c>
      <c r="E20">
        <v>8573</v>
      </c>
      <c r="F20">
        <v>24.71</v>
      </c>
      <c r="G20">
        <v>68.83</v>
      </c>
      <c r="H20">
        <v>57.42</v>
      </c>
      <c r="I20">
        <v>23.69</v>
      </c>
      <c r="M20">
        <v>2.97</v>
      </c>
      <c r="N20">
        <v>52.54</v>
      </c>
      <c r="O20">
        <v>44.49</v>
      </c>
      <c r="P20">
        <v>0</v>
      </c>
      <c r="Q20">
        <v>0</v>
      </c>
      <c r="R20">
        <v>0</v>
      </c>
    </row>
    <row r="21" spans="1:18">
      <c r="A21" t="s">
        <v>64</v>
      </c>
      <c r="B21" t="s">
        <v>90</v>
      </c>
      <c r="C21" t="s">
        <v>87</v>
      </c>
      <c r="D21">
        <v>20</v>
      </c>
      <c r="E21">
        <v>8573</v>
      </c>
      <c r="F21">
        <v>8.59</v>
      </c>
      <c r="G21">
        <v>78.34</v>
      </c>
      <c r="H21">
        <v>9.3800000000000008</v>
      </c>
      <c r="I21">
        <v>75.239999999999995</v>
      </c>
      <c r="M21">
        <v>1.42</v>
      </c>
      <c r="N21">
        <v>15.56</v>
      </c>
      <c r="O21">
        <v>20.68</v>
      </c>
      <c r="P21">
        <v>62.34</v>
      </c>
      <c r="Q21">
        <v>0</v>
      </c>
      <c r="R21">
        <v>0</v>
      </c>
    </row>
    <row r="22" spans="1:18">
      <c r="A22" t="s">
        <v>65</v>
      </c>
      <c r="B22" t="s">
        <v>90</v>
      </c>
      <c r="C22" t="s">
        <v>87</v>
      </c>
      <c r="D22">
        <v>21</v>
      </c>
      <c r="E22">
        <v>8573</v>
      </c>
      <c r="M22">
        <v>0.44</v>
      </c>
      <c r="N22">
        <v>22.78</v>
      </c>
      <c r="O22">
        <v>76.78</v>
      </c>
      <c r="P22">
        <v>0</v>
      </c>
      <c r="Q22">
        <v>0</v>
      </c>
      <c r="R22">
        <v>0</v>
      </c>
    </row>
    <row r="23" spans="1:18">
      <c r="A23" t="s">
        <v>66</v>
      </c>
      <c r="B23" t="s">
        <v>90</v>
      </c>
      <c r="C23" t="s">
        <v>87</v>
      </c>
      <c r="D23">
        <v>22</v>
      </c>
      <c r="E23">
        <v>8573</v>
      </c>
      <c r="M23">
        <v>0.52</v>
      </c>
      <c r="N23">
        <v>33.5</v>
      </c>
      <c r="O23">
        <v>65.97</v>
      </c>
      <c r="P23">
        <v>0</v>
      </c>
      <c r="Q23">
        <v>0</v>
      </c>
      <c r="R23">
        <v>0</v>
      </c>
    </row>
    <row r="24" spans="1:18">
      <c r="A24" t="s">
        <v>67</v>
      </c>
      <c r="B24" t="s">
        <v>90</v>
      </c>
      <c r="C24" t="s">
        <v>87</v>
      </c>
      <c r="D24">
        <v>23</v>
      </c>
      <c r="E24">
        <v>8573</v>
      </c>
      <c r="M24">
        <v>0.7</v>
      </c>
      <c r="N24">
        <v>33.92</v>
      </c>
      <c r="O24">
        <v>65.38</v>
      </c>
      <c r="P24">
        <v>0</v>
      </c>
      <c r="Q24">
        <v>0</v>
      </c>
      <c r="R24">
        <v>0</v>
      </c>
    </row>
    <row r="25" spans="1:18">
      <c r="A25" t="s">
        <v>68</v>
      </c>
      <c r="B25" t="s">
        <v>90</v>
      </c>
      <c r="C25" t="s">
        <v>87</v>
      </c>
      <c r="D25">
        <v>24</v>
      </c>
      <c r="E25">
        <v>8573</v>
      </c>
      <c r="M25">
        <v>0.94</v>
      </c>
      <c r="N25">
        <v>35.380000000000003</v>
      </c>
      <c r="O25">
        <v>63.68</v>
      </c>
      <c r="P25">
        <v>0</v>
      </c>
      <c r="Q25">
        <v>0</v>
      </c>
      <c r="R25">
        <v>0</v>
      </c>
    </row>
    <row r="26" spans="1:18">
      <c r="A26" t="s">
        <v>69</v>
      </c>
      <c r="B26" t="s">
        <v>91</v>
      </c>
      <c r="C26" t="s">
        <v>87</v>
      </c>
      <c r="D26">
        <v>25</v>
      </c>
      <c r="E26">
        <v>8573</v>
      </c>
      <c r="M26">
        <v>0.28999999999999998</v>
      </c>
      <c r="N26">
        <v>13.41</v>
      </c>
      <c r="O26">
        <v>27.21</v>
      </c>
      <c r="P26">
        <v>59.08</v>
      </c>
      <c r="Q26">
        <v>0</v>
      </c>
      <c r="R26">
        <v>0</v>
      </c>
    </row>
    <row r="27" spans="1:18">
      <c r="A27" t="s">
        <v>70</v>
      </c>
      <c r="B27" t="s">
        <v>91</v>
      </c>
      <c r="C27" t="s">
        <v>87</v>
      </c>
      <c r="D27">
        <v>26</v>
      </c>
      <c r="E27">
        <v>8573</v>
      </c>
      <c r="M27">
        <v>0.59</v>
      </c>
      <c r="N27">
        <v>46.34</v>
      </c>
      <c r="O27">
        <v>23.69</v>
      </c>
      <c r="P27">
        <v>29.37</v>
      </c>
      <c r="Q27">
        <v>0</v>
      </c>
      <c r="R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ING3 Medias</vt:lpstr>
      <vt:lpstr>ING3 Prueba</vt:lpstr>
      <vt:lpstr>1D</vt:lpstr>
      <vt:lpstr>ING3 Gráfico1</vt:lpstr>
      <vt:lpstr>ING3 Gráfico2</vt:lpstr>
      <vt:lpstr>'1D'!_1D_ING3_19_08_2014</vt:lpstr>
      <vt:lpstr>'ING3 Prueba'!Área_de_impresión</vt:lpstr>
      <vt:lpstr>'ING3 Prueba'!Títulos_a_imprimir</vt:lpstr>
    </vt:vector>
  </TitlesOfParts>
  <Company>DGA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.</cp:lastModifiedBy>
  <cp:lastPrinted>2013-10-31T09:07:27Z</cp:lastPrinted>
  <dcterms:created xsi:type="dcterms:W3CDTF">2010-09-15T09:17:09Z</dcterms:created>
  <dcterms:modified xsi:type="dcterms:W3CDTF">2014-09-05T11:25:43Z</dcterms:modified>
</cp:coreProperties>
</file>